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730" windowHeight="9930" activeTab="0"/>
  </bookViews>
  <sheets>
    <sheet name="Phuluc_Solieubaocao" sheetId="1" r:id="rId1"/>
  </sheets>
  <definedNames>
    <definedName name="_xlnm.Print_Titles" localSheetId="0">'Phuluc_Solieubaocao'!$7:$8</definedName>
  </definedNames>
  <calcPr fullCalcOnLoad="1"/>
</workbook>
</file>

<file path=xl/sharedStrings.xml><?xml version="1.0" encoding="utf-8"?>
<sst xmlns="http://schemas.openxmlformats.org/spreadsheetml/2006/main" count="112" uniqueCount="57">
  <si>
    <t>TT</t>
  </si>
  <si>
    <t>Nội dung chi</t>
  </si>
  <si>
    <t>I</t>
  </si>
  <si>
    <t>Kinh phí chi trực tiếp cho lưu học sinh</t>
  </si>
  <si>
    <t>1.1</t>
  </si>
  <si>
    <t>Chi sinh hoạt phí cho lưu học sinh</t>
  </si>
  <si>
    <t>Lưu học sinh thuộc các tỉnh nước Cộng hòa dân chủ nhân dân Lào học tập tại tỉnh theo chương trình hợp tác</t>
  </si>
  <si>
    <t xml:space="preserve"> - Bồi dưỡng tiếng Việt trước khi vào học chuyên ngành</t>
  </si>
  <si>
    <t xml:space="preserve"> - Đào tạo trình độ trung cấp</t>
  </si>
  <si>
    <t xml:space="preserve"> - Đào tạo trình độ cao đẳng, đại học (bao gồm cả đào tạo bằng hình thức liên thông)</t>
  </si>
  <si>
    <t>1.2</t>
  </si>
  <si>
    <t xml:space="preserve"> - Đào tạo trình độ thạc sỹ (đối với trường hợp đào tạo chính quy không tập trung hưởng theo theo số tháng thực học tại trường)</t>
  </si>
  <si>
    <t>1.3</t>
  </si>
  <si>
    <t>Kinh phí đào tạo đối với lưu học sinh nước Cộng hòa dân chủ nhân dân Lào học tự túc theo chương trình hợp tác đạt thành tích học tập</t>
  </si>
  <si>
    <t>Các khoản chi cho cơ sở đào tạo</t>
  </si>
  <si>
    <t>3.1</t>
  </si>
  <si>
    <t>Đào tạo tiếng Việt, trung cấp, cao đẳng, đại học và đào tạo thạc sỹ</t>
  </si>
  <si>
    <t>3.2</t>
  </si>
  <si>
    <t>Kinh phí đào tạo</t>
  </si>
  <si>
    <t>Đơn vị tính</t>
  </si>
  <si>
    <t xml:space="preserve"> - Kết quả rèn luyện và học tập đạt xuất sắc</t>
  </si>
  <si>
    <t xml:space="preserve"> - Kết quả rèn luyện đạt xuất sắc học giỏi và học tập đạt giỏi</t>
  </si>
  <si>
    <t xml:space="preserve"> - Kết quả rèn luyện đạt giỏi và học tập khá</t>
  </si>
  <si>
    <t>Tổng cộng</t>
  </si>
  <si>
    <t>II</t>
  </si>
  <si>
    <t>Đồng</t>
  </si>
  <si>
    <t>Đào tạo, bồi dưỡng ngắn hạn  (theo số tháng thực học)</t>
  </si>
  <si>
    <t>1.4</t>
  </si>
  <si>
    <t>3.3</t>
  </si>
  <si>
    <t>Kết quả rèn luyện đạt giỏi và học tập khá</t>
  </si>
  <si>
    <t>3.4</t>
  </si>
  <si>
    <t>Lưu học sinh thuộc diện đào tạo theo chương trình hợp tác với tỉnh sau khi tốt nghiệp khóa học có KQ tốt nghiệp từ loại giỏi trở lên, được học tiếp lên trình độ cao hơn</t>
  </si>
  <si>
    <t xml:space="preserve"> - Đào tạo trình độ thạc sỹ (đối với trường hợp đào tạo chính quy không tập trung hưởng theo số tháng thực học tại trường)</t>
  </si>
  <si>
    <t>Hỗ trợ kinh phí làm thủ tục gia hạn visa, thị thực cho lưu học sinh hệ chính quy</t>
  </si>
  <si>
    <t>PHỤ LỤC</t>
  </si>
  <si>
    <t>Đơn vị tính: đồng</t>
  </si>
  <si>
    <t>Lưu học sinh diện tự túc 02 năm liền kề có KQ rèn luyện đạt xuất sắc, KQ học tập đạt từ giỏi trở lên được chuyển sang diện NS tỉnh hỗ trợ được hỗ trợ sinh hoạt phí</t>
  </si>
  <si>
    <t>Đào tạo  trung cấp, cao đẳng, đại học và đào tạo thạc sỹ</t>
  </si>
  <si>
    <t>Đào tạo trung cấp, cao đẳng, đại học và đào tạo thạc sỹ</t>
  </si>
  <si>
    <t>Năm 2017</t>
  </si>
  <si>
    <t>Năm 2018</t>
  </si>
  <si>
    <t>Năm 2019</t>
  </si>
  <si>
    <t>Năm 2020</t>
  </si>
  <si>
    <t>Năm 2021</t>
  </si>
  <si>
    <t>SL sinh viên</t>
  </si>
  <si>
    <t>Số tiền</t>
  </si>
  <si>
    <t>Kết quả rèn luyện và học tập đạt xuất sắc</t>
  </si>
  <si>
    <t>Kết quả rèn luyện đạt xuất sắc hoặc giỏi và học tập đạt giỏi</t>
  </si>
  <si>
    <t>Hỗ trợ chi phí đi lại cho lưu học sinh</t>
  </si>
  <si>
    <t>Lưu học sinh thuộc diện đào tạo theo chương trình hợp tác với tỉnh sau khi tốt nghiệp khóa học có KQ tốt nghiệp từ loại giỏi trở lên, được học tiếp lên trình độ cao hơn được hỗ trợ sinh hoạt phí</t>
  </si>
  <si>
    <t>SỐ LIỆU THỰC HIỆN KINH PHÍ ĐÀO TẠO LƯU HỌC SINH LÀO GIAI ĐOẠN 2017-2021</t>
  </si>
  <si>
    <r>
      <t>Trang cấp ban đầu (</t>
    </r>
    <r>
      <rPr>
        <i/>
        <sz val="12"/>
        <color indexed="8"/>
        <rFont val="Times New Roman"/>
        <family val="2"/>
      </rPr>
      <t>không bao gồm đối tượng đào tạo thạc sỹ, đào tạo bằng hình thức liên thông - Chỉ trang cấp một lần cho cả khóa học</t>
    </r>
    <r>
      <rPr>
        <sz val="12"/>
        <color indexed="8"/>
        <rFont val="Times New Roman"/>
        <family val="2"/>
      </rPr>
      <t>)</t>
    </r>
  </si>
  <si>
    <r>
      <t>Hỗ trợ khuyến khích cho lưu học sinh đạt thành tích trong học tập (</t>
    </r>
    <r>
      <rPr>
        <i/>
        <sz val="12"/>
        <color indexed="8"/>
        <rFont val="Times New Roman"/>
        <family val="2"/>
      </rPr>
      <t>bao gồm cả học chuyên ngành và bồi dưỡng tiếng Việt</t>
    </r>
    <r>
      <rPr>
        <sz val="12"/>
        <color indexed="8"/>
        <rFont val="Times New Roman"/>
        <family val="2"/>
      </rPr>
      <t>)</t>
    </r>
  </si>
  <si>
    <r>
      <t>Kinh phí hỗ trợ đi lại và sinh hoạt phí cho cán bộ các ban, ngành, lực lượng vũ trang các tỉnh nước Cộng hòa dân chủ nhân dân Lào tham dự đào tạo, bồi dưỡng tiếng Việt, chuyên môn ngắn hạn theo chương trình hợp tác (</t>
    </r>
    <r>
      <rPr>
        <i/>
        <sz val="12"/>
        <color indexed="8"/>
        <rFont val="Times New Roman"/>
        <family val="2"/>
      </rPr>
      <t>theo số tháng thực học</t>
    </r>
    <r>
      <rPr>
        <sz val="12"/>
        <color indexed="8"/>
        <rFont val="Times New Roman"/>
        <family val="2"/>
      </rPr>
      <t>)</t>
    </r>
  </si>
  <si>
    <r>
      <t>(</t>
    </r>
    <r>
      <rPr>
        <i/>
        <sz val="12"/>
        <color indexed="8"/>
        <rFont val="Times New Roman"/>
        <family val="1"/>
      </rPr>
      <t>kèm theo Công văn số 1252/SGDĐT-KHTC ngày 04/7/2022 của Sở Giáo dục và Đào tạo</t>
    </r>
    <r>
      <rPr>
        <sz val="12"/>
        <color indexed="8"/>
        <rFont val="Times New Roman"/>
        <family val="1"/>
      </rPr>
      <t>)</t>
    </r>
  </si>
  <si>
    <t>Tổng cộng (I + II)</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</si>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</sst>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2"/>
      <color theme="1"/>
      <name val="Times New Roman"/>
      <family val="2"/>
    </font>
    <font>
      <sz val="12"/>
      <color indexed="8"/>
      <name val="Times New Roman"/>
      <family val="2"/>
    </font>
    <font>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indexed="8"/>
      <name val=".VnArial Narrow"/>
      <family val="2"/>
    </font>
    <font>
      <i/>
      <sz val="12"/>
      <color indexed="8"/>
      <name val=".VnArial Narrow"/>
      <family val="2"/>
    </font>
    <font>
      <sz val="10"/>
      <color indexed="8"/>
      <name val="Times New Roman"/>
      <family val="2"/>
    </font>
    <font>
      <i/>
      <sz val="10"/>
      <color indexed="8"/>
      <name val="Times New Roman"/>
      <family val="1"/>
    </font>
    <font>
      <b/>
      <sz val="14"/>
      <color indexed="8"/>
      <name val="Times New Roman"/>
      <family val="1"/>
    </font>
    <font>
      <b/>
      <sz val="12"/>
      <color indexed="8"/>
      <name val=".VnArial Narrow"/>
      <family val="2"/>
    </font>
    <font>
      <b/>
      <sz val="10"/>
      <color indexed="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theme="1"/>
      <name val=".VnArial Narrow"/>
      <family val="2"/>
    </font>
    <font>
      <i/>
      <sz val="12"/>
      <color theme="1"/>
      <name val="Times New Roman"/>
      <family val="1"/>
    </font>
    <font>
      <i/>
      <sz val="12"/>
      <color theme="1"/>
      <name val=".VnArial Narrow"/>
      <family val="2"/>
    </font>
    <font>
      <sz val="10"/>
      <color theme="1"/>
      <name val="Times New Roman"/>
      <family val="2"/>
    </font>
    <font>
      <i/>
      <sz val="10"/>
      <color theme="1"/>
      <name val="Times New Roman"/>
      <family val="1"/>
    </font>
    <font>
      <b/>
      <sz val="14"/>
      <color theme="1"/>
      <name val="Times New Roman"/>
      <family val="1"/>
    </font>
    <font>
      <b/>
      <sz val="12"/>
      <color theme="1"/>
      <name val=".VnArial Narrow"/>
      <family val="2"/>
    </font>
    <font>
      <b/>
      <sz val="10"/>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hair"/>
    </border>
    <border>
      <left style="thin"/>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0" fillId="0" borderId="10" xfId="0" applyFont="1" applyBorder="1" applyAlignment="1">
      <alignment horizontal="center"/>
    </xf>
    <xf numFmtId="0" fontId="0" fillId="0" borderId="10" xfId="0" applyFont="1" applyBorder="1" applyAlignment="1">
      <alignment/>
    </xf>
    <xf numFmtId="41" fontId="42" fillId="0" borderId="10" xfId="0" applyNumberFormat="1" applyFont="1" applyBorder="1" applyAlignment="1">
      <alignment/>
    </xf>
    <xf numFmtId="0" fontId="40" fillId="0" borderId="10" xfId="0" applyFont="1" applyBorder="1" applyAlignment="1">
      <alignment horizontal="center"/>
    </xf>
    <xf numFmtId="0" fontId="40" fillId="0" borderId="10"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41" fontId="42" fillId="0" borderId="10" xfId="0" applyNumberFormat="1" applyFont="1" applyBorder="1" applyAlignment="1">
      <alignment vertical="center" wrapText="1"/>
    </xf>
    <xf numFmtId="0" fontId="0"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41" fontId="44" fillId="0" borderId="10" xfId="0" applyNumberFormat="1" applyFont="1" applyBorder="1" applyAlignment="1">
      <alignment vertical="center" wrapText="1"/>
    </xf>
    <xf numFmtId="0" fontId="43"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43" fillId="0" borderId="10" xfId="0" applyFont="1" applyBorder="1" applyAlignment="1">
      <alignment horizontal="left" vertical="center" wrapText="1"/>
    </xf>
    <xf numFmtId="0" fontId="43" fillId="0" borderId="10" xfId="0" applyFont="1" applyBorder="1" applyAlignment="1">
      <alignment vertical="center" wrapText="1"/>
    </xf>
    <xf numFmtId="0" fontId="0" fillId="0" borderId="11" xfId="0" applyFont="1" applyBorder="1" applyAlignment="1">
      <alignment/>
    </xf>
    <xf numFmtId="0" fontId="43" fillId="0" borderId="11" xfId="0" applyFont="1" applyBorder="1" applyAlignment="1">
      <alignment horizontal="left" vertical="center" wrapText="1"/>
    </xf>
    <xf numFmtId="0" fontId="43" fillId="0" borderId="11" xfId="0" applyFont="1" applyBorder="1" applyAlignment="1">
      <alignment horizontal="center" vertical="center" wrapText="1"/>
    </xf>
    <xf numFmtId="41" fontId="44" fillId="0" borderId="11" xfId="0" applyNumberFormat="1" applyFont="1" applyBorder="1" applyAlignment="1">
      <alignment vertical="center" wrapText="1"/>
    </xf>
    <xf numFmtId="0" fontId="0" fillId="0" borderId="12" xfId="0" applyFont="1" applyBorder="1" applyAlignment="1">
      <alignment horizontal="center" vertical="center" wrapText="1"/>
    </xf>
    <xf numFmtId="0" fontId="0" fillId="0" borderId="0" xfId="0" applyFont="1" applyAlignment="1">
      <alignment/>
    </xf>
    <xf numFmtId="0" fontId="45" fillId="0" borderId="0" xfId="0" applyFont="1" applyAlignment="1">
      <alignment/>
    </xf>
    <xf numFmtId="0" fontId="46" fillId="0" borderId="0" xfId="0" applyFont="1" applyAlignment="1">
      <alignment/>
    </xf>
    <xf numFmtId="0" fontId="45" fillId="0" borderId="0" xfId="0" applyFont="1" applyAlignment="1">
      <alignment vertical="center" wrapText="1"/>
    </xf>
    <xf numFmtId="0" fontId="46" fillId="0" borderId="0" xfId="0" applyFont="1" applyAlignment="1">
      <alignment vertical="center"/>
    </xf>
    <xf numFmtId="0" fontId="46" fillId="0" borderId="0" xfId="0" applyFont="1" applyAlignment="1">
      <alignment vertical="center" wrapText="1"/>
    </xf>
    <xf numFmtId="0" fontId="45" fillId="0" borderId="0" xfId="0" applyFont="1" applyAlignment="1">
      <alignment/>
    </xf>
    <xf numFmtId="0" fontId="45" fillId="0" borderId="0" xfId="0" applyFont="1" applyAlignment="1">
      <alignment vertical="center"/>
    </xf>
    <xf numFmtId="0" fontId="0" fillId="0" borderId="13" xfId="0" applyFont="1" applyBorder="1" applyAlignment="1">
      <alignment horizontal="center"/>
    </xf>
    <xf numFmtId="0" fontId="40" fillId="0" borderId="13" xfId="0" applyFont="1" applyBorder="1" applyAlignment="1">
      <alignment horizontal="center"/>
    </xf>
    <xf numFmtId="0" fontId="0" fillId="0" borderId="13"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41" fontId="44" fillId="0" borderId="10" xfId="0" applyNumberFormat="1" applyFont="1" applyBorder="1" applyAlignment="1">
      <alignment horizontal="center" vertical="center" wrapText="1"/>
    </xf>
    <xf numFmtId="41" fontId="42"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41" fontId="44" fillId="0" borderId="11"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43" fillId="0" borderId="14" xfId="0" applyFont="1" applyBorder="1" applyAlignment="1">
      <alignment horizontal="center" vertical="center" wrapText="1"/>
    </xf>
    <xf numFmtId="41" fontId="44" fillId="0" borderId="14" xfId="0" applyNumberFormat="1" applyFont="1" applyBorder="1" applyAlignment="1">
      <alignment horizontal="center" vertical="center" wrapText="1"/>
    </xf>
    <xf numFmtId="41" fontId="44" fillId="0" borderId="14" xfId="0" applyNumberFormat="1" applyFont="1" applyBorder="1" applyAlignment="1">
      <alignment vertical="center" wrapText="1"/>
    </xf>
    <xf numFmtId="41" fontId="42" fillId="0" borderId="13" xfId="0" applyNumberFormat="1" applyFont="1" applyBorder="1" applyAlignment="1">
      <alignment/>
    </xf>
    <xf numFmtId="0" fontId="43" fillId="0" borderId="10" xfId="0" applyFont="1" applyBorder="1" applyAlignment="1">
      <alignment/>
    </xf>
    <xf numFmtId="0" fontId="43" fillId="0" borderId="10" xfId="0" applyFont="1" applyBorder="1" applyAlignment="1">
      <alignment horizontal="center"/>
    </xf>
    <xf numFmtId="41" fontId="44" fillId="0" borderId="10" xfId="0" applyNumberFormat="1" applyFont="1" applyBorder="1" applyAlignment="1">
      <alignment horizontal="center"/>
    </xf>
    <xf numFmtId="41" fontId="44" fillId="0" borderId="10" xfId="0" applyNumberFormat="1" applyFont="1" applyBorder="1" applyAlignment="1">
      <alignment/>
    </xf>
    <xf numFmtId="41" fontId="42" fillId="0" borderId="10" xfId="0" applyNumberFormat="1" applyFont="1" applyBorder="1" applyAlignment="1">
      <alignment horizontal="center"/>
    </xf>
    <xf numFmtId="41" fontId="42" fillId="0" borderId="10" xfId="0" applyNumberFormat="1" applyFont="1" applyBorder="1" applyAlignment="1">
      <alignment/>
    </xf>
    <xf numFmtId="0" fontId="43" fillId="0" borderId="10" xfId="0" applyFont="1" applyBorder="1" applyAlignment="1">
      <alignment horizontal="center"/>
    </xf>
    <xf numFmtId="0" fontId="43" fillId="0" borderId="10" xfId="0" applyFont="1" applyBorder="1" applyAlignment="1">
      <alignment/>
    </xf>
    <xf numFmtId="0" fontId="43" fillId="0" borderId="11" xfId="0" applyFont="1" applyBorder="1" applyAlignment="1">
      <alignment horizontal="center"/>
    </xf>
    <xf numFmtId="0" fontId="43" fillId="0" borderId="11" xfId="0" applyFont="1" applyBorder="1" applyAlignment="1">
      <alignment/>
    </xf>
    <xf numFmtId="41" fontId="44" fillId="0" borderId="11" xfId="0" applyNumberFormat="1" applyFont="1" applyBorder="1" applyAlignment="1">
      <alignment horizontal="center"/>
    </xf>
    <xf numFmtId="0" fontId="43" fillId="0" borderId="14" xfId="0" applyFont="1" applyBorder="1" applyAlignment="1">
      <alignment vertical="center" wrapText="1"/>
    </xf>
    <xf numFmtId="0" fontId="0" fillId="0" borderId="11" xfId="0" applyFont="1" applyBorder="1" applyAlignment="1">
      <alignment horizontal="center"/>
    </xf>
    <xf numFmtId="0" fontId="0" fillId="0" borderId="0" xfId="0" applyFont="1" applyAlignment="1">
      <alignment horizontal="center"/>
    </xf>
    <xf numFmtId="0" fontId="43" fillId="0" borderId="0" xfId="0" applyFont="1" applyAlignment="1">
      <alignment/>
    </xf>
    <xf numFmtId="0" fontId="0" fillId="0" borderId="10" xfId="0" applyFont="1" applyBorder="1" applyAlignment="1">
      <alignment/>
    </xf>
    <xf numFmtId="41" fontId="44" fillId="0" borderId="10" xfId="0" applyNumberFormat="1" applyFont="1" applyBorder="1" applyAlignment="1">
      <alignment horizontal="right" vertical="center" wrapText="1"/>
    </xf>
    <xf numFmtId="41" fontId="45" fillId="0" borderId="0" xfId="0" applyNumberFormat="1" applyFont="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0" fillId="0" borderId="0" xfId="0" applyFont="1" applyAlignment="1">
      <alignment horizontal="center"/>
    </xf>
    <xf numFmtId="0" fontId="47" fillId="0" borderId="0" xfId="0" applyFont="1" applyAlignment="1">
      <alignment horizontal="center"/>
    </xf>
    <xf numFmtId="0" fontId="0" fillId="0" borderId="0" xfId="0" applyFont="1" applyAlignment="1">
      <alignment horizont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41" fontId="48" fillId="0" borderId="13" xfId="0" applyNumberFormat="1" applyFont="1" applyBorder="1" applyAlignment="1">
      <alignment/>
    </xf>
    <xf numFmtId="0" fontId="40" fillId="0" borderId="10" xfId="0" applyFont="1" applyBorder="1" applyAlignment="1">
      <alignment/>
    </xf>
    <xf numFmtId="41" fontId="48" fillId="0" borderId="10" xfId="0" applyNumberFormat="1" applyFont="1" applyBorder="1" applyAlignment="1">
      <alignment/>
    </xf>
    <xf numFmtId="0" fontId="49" fillId="0" borderId="0" xfId="0" applyFont="1" applyAlignment="1">
      <alignment/>
    </xf>
    <xf numFmtId="41" fontId="42" fillId="0" borderId="10" xfId="0" applyNumberFormat="1" applyFont="1" applyBorder="1" applyAlignment="1">
      <alignment horizontal="right"/>
    </xf>
    <xf numFmtId="0" fontId="43" fillId="0" borderId="10" xfId="0" applyFont="1" applyBorder="1" applyAlignment="1">
      <alignment horizontal="right" vertical="center" wrapText="1"/>
    </xf>
    <xf numFmtId="0" fontId="43" fillId="0" borderId="10" xfId="0" applyFont="1" applyBorder="1" applyAlignment="1">
      <alignment horizontal="right"/>
    </xf>
    <xf numFmtId="0" fontId="0" fillId="0" borderId="10" xfId="0" applyFont="1" applyBorder="1" applyAlignment="1">
      <alignment horizontal="right" vertical="center" wrapText="1"/>
    </xf>
    <xf numFmtId="41" fontId="42"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0" fontId="43" fillId="0" borderId="11" xfId="0" applyFont="1" applyBorder="1" applyAlignment="1">
      <alignment horizontal="right" vertical="center" wrapText="1"/>
    </xf>
    <xf numFmtId="0" fontId="43" fillId="0" borderId="14" xfId="0" applyFont="1" applyBorder="1" applyAlignment="1">
      <alignment horizontal="right" vertical="center" wrapText="1"/>
    </xf>
    <xf numFmtId="41" fontId="48" fillId="0" borderId="10" xfId="0" applyNumberFormat="1" applyFont="1" applyBorder="1" applyAlignment="1">
      <alignment horizontal="right"/>
    </xf>
    <xf numFmtId="41" fontId="44" fillId="0" borderId="10" xfId="0" applyNumberFormat="1" applyFont="1" applyBorder="1" applyAlignment="1">
      <alignment horizontal="right"/>
    </xf>
    <xf numFmtId="41" fontId="44" fillId="0" borderId="11" xfId="0" applyNumberFormat="1" applyFont="1" applyBorder="1" applyAlignment="1">
      <alignment horizontal="right" vertical="center" wrapText="1"/>
    </xf>
    <xf numFmtId="41" fontId="44" fillId="0" borderId="14" xfId="0" applyNumberFormat="1" applyFont="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75" zoomScaleNormal="75" zoomScalePageLayoutView="0" workbookViewId="0" topLeftCell="A1">
      <selection activeCell="L18" sqref="L18"/>
    </sheetView>
  </sheetViews>
  <sheetFormatPr defaultColWidth="9.00390625" defaultRowHeight="15.75"/>
  <cols>
    <col min="1" max="1" width="5.625" style="24" customWidth="1"/>
    <col min="2" max="2" width="37.00390625" style="24" customWidth="1"/>
    <col min="3" max="3" width="13.00390625" style="24" customWidth="1"/>
    <col min="4" max="4" width="10.625" style="24" customWidth="1"/>
    <col min="5" max="5" width="14.625" style="24" customWidth="1"/>
    <col min="6" max="6" width="10.625" style="24" customWidth="1"/>
    <col min="7" max="7" width="14.625" style="24" customWidth="1"/>
    <col min="8" max="8" width="8.625" style="24" customWidth="1"/>
    <col min="9" max="9" width="14.625" style="24" customWidth="1"/>
    <col min="10" max="10" width="8.625" style="24" customWidth="1"/>
    <col min="11" max="11" width="14.625" style="24" customWidth="1"/>
    <col min="12" max="12" width="8.625" style="24" customWidth="1"/>
    <col min="13" max="13" width="14.625" style="24" customWidth="1"/>
    <col min="14" max="14" width="8.625" style="24" customWidth="1"/>
    <col min="15" max="15" width="14.625" style="24" customWidth="1"/>
    <col min="16" max="16384" width="9.00390625" style="24" customWidth="1"/>
  </cols>
  <sheetData>
    <row r="1" spans="1:15" ht="17.25" customHeight="1">
      <c r="A1" s="65" t="s">
        <v>34</v>
      </c>
      <c r="B1" s="65"/>
      <c r="C1" s="65"/>
      <c r="D1" s="65"/>
      <c r="E1" s="65"/>
      <c r="F1" s="65"/>
      <c r="G1" s="65"/>
      <c r="H1" s="65"/>
      <c r="I1" s="65"/>
      <c r="J1" s="65"/>
      <c r="K1" s="65"/>
      <c r="L1" s="65"/>
      <c r="M1" s="65"/>
      <c r="N1" s="65"/>
      <c r="O1" s="65"/>
    </row>
    <row r="2" ht="15" customHeight="1">
      <c r="A2" s="23"/>
    </row>
    <row r="3" spans="1:15" ht="19.5" customHeight="1">
      <c r="A3" s="66" t="s">
        <v>50</v>
      </c>
      <c r="B3" s="66"/>
      <c r="C3" s="66"/>
      <c r="D3" s="66"/>
      <c r="E3" s="66"/>
      <c r="F3" s="66"/>
      <c r="G3" s="66"/>
      <c r="H3" s="66"/>
      <c r="I3" s="66"/>
      <c r="J3" s="66"/>
      <c r="K3" s="66"/>
      <c r="L3" s="66"/>
      <c r="M3" s="66"/>
      <c r="N3" s="66"/>
      <c r="O3" s="66"/>
    </row>
    <row r="4" spans="1:15" ht="15" customHeight="1">
      <c r="A4" s="67" t="s">
        <v>54</v>
      </c>
      <c r="B4" s="67"/>
      <c r="C4" s="67"/>
      <c r="D4" s="67"/>
      <c r="E4" s="67"/>
      <c r="F4" s="67"/>
      <c r="G4" s="67"/>
      <c r="H4" s="67"/>
      <c r="I4" s="67"/>
      <c r="J4" s="67"/>
      <c r="K4" s="67"/>
      <c r="L4" s="67"/>
      <c r="M4" s="67"/>
      <c r="N4" s="67"/>
      <c r="O4" s="67"/>
    </row>
    <row r="5" spans="1:15" ht="15" customHeight="1">
      <c r="A5" s="58"/>
      <c r="B5" s="58"/>
      <c r="C5" s="58"/>
      <c r="D5" s="58"/>
      <c r="E5" s="58"/>
      <c r="F5" s="58"/>
      <c r="G5" s="58"/>
      <c r="H5" s="58"/>
      <c r="I5" s="58"/>
      <c r="J5" s="58"/>
      <c r="K5" s="58"/>
      <c r="L5" s="58"/>
      <c r="M5" s="58"/>
      <c r="N5" s="58"/>
      <c r="O5" s="58"/>
    </row>
    <row r="6" spans="10:14" ht="15" customHeight="1">
      <c r="J6" s="25"/>
      <c r="K6" s="25"/>
      <c r="L6" s="25"/>
      <c r="M6" s="25"/>
      <c r="N6" s="59" t="s">
        <v>35</v>
      </c>
    </row>
    <row r="7" spans="1:15" ht="15.75" customHeight="1">
      <c r="A7" s="68" t="s">
        <v>0</v>
      </c>
      <c r="B7" s="68" t="s">
        <v>1</v>
      </c>
      <c r="C7" s="68" t="s">
        <v>19</v>
      </c>
      <c r="D7" s="63" t="s">
        <v>23</v>
      </c>
      <c r="E7" s="64"/>
      <c r="F7" s="63" t="s">
        <v>39</v>
      </c>
      <c r="G7" s="64"/>
      <c r="H7" s="63" t="s">
        <v>40</v>
      </c>
      <c r="I7" s="64"/>
      <c r="J7" s="63" t="s">
        <v>41</v>
      </c>
      <c r="K7" s="64"/>
      <c r="L7" s="63" t="s">
        <v>42</v>
      </c>
      <c r="M7" s="64"/>
      <c r="N7" s="63" t="s">
        <v>43</v>
      </c>
      <c r="O7" s="64"/>
    </row>
    <row r="8" spans="1:15" ht="33" customHeight="1">
      <c r="A8" s="69"/>
      <c r="B8" s="69"/>
      <c r="C8" s="69"/>
      <c r="D8" s="22" t="s">
        <v>44</v>
      </c>
      <c r="E8" s="22" t="s">
        <v>45</v>
      </c>
      <c r="F8" s="22" t="s">
        <v>44</v>
      </c>
      <c r="G8" s="22" t="s">
        <v>45</v>
      </c>
      <c r="H8" s="22" t="s">
        <v>44</v>
      </c>
      <c r="I8" s="22" t="s">
        <v>45</v>
      </c>
      <c r="J8" s="22" t="s">
        <v>44</v>
      </c>
      <c r="K8" s="22" t="s">
        <v>45</v>
      </c>
      <c r="L8" s="22" t="s">
        <v>44</v>
      </c>
      <c r="M8" s="22" t="s">
        <v>45</v>
      </c>
      <c r="N8" s="22" t="s">
        <v>44</v>
      </c>
      <c r="O8" s="22" t="s">
        <v>45</v>
      </c>
    </row>
    <row r="9" spans="1:15" ht="24.75" customHeight="1">
      <c r="A9" s="31"/>
      <c r="B9" s="32" t="s">
        <v>55</v>
      </c>
      <c r="C9" s="33"/>
      <c r="D9" s="44"/>
      <c r="E9" s="70">
        <f>E10+E36</f>
        <v>66304230522</v>
      </c>
      <c r="F9" s="70" t="s">
        <v>56</v>
      </c>
      <c r="G9" s="70">
        <f aca="true" t="shared" si="0" ref="F9:O9">G10+G36</f>
        <v>9755239150</v>
      </c>
      <c r="H9" s="70" t="s">
        <v>56</v>
      </c>
      <c r="I9" s="70">
        <f t="shared" si="0"/>
        <v>19863409150</v>
      </c>
      <c r="J9" s="70" t="s">
        <v>56</v>
      </c>
      <c r="K9" s="70">
        <f t="shared" si="0"/>
        <v>20046127900</v>
      </c>
      <c r="L9" s="70" t="s">
        <v>56</v>
      </c>
      <c r="M9" s="70">
        <f t="shared" si="0"/>
        <v>12225942185</v>
      </c>
      <c r="N9" s="70" t="s">
        <v>56</v>
      </c>
      <c r="O9" s="70">
        <f t="shared" si="0"/>
        <v>4413512137</v>
      </c>
    </row>
    <row r="10" spans="1:15" s="73" customFormat="1" ht="24" customHeight="1">
      <c r="A10" s="4" t="s">
        <v>2</v>
      </c>
      <c r="B10" s="5" t="s">
        <v>3</v>
      </c>
      <c r="C10" s="71"/>
      <c r="D10" s="72" t="s">
        <v>56</v>
      </c>
      <c r="E10" s="72">
        <f aca="true" t="shared" si="1" ref="E10:O10">E11+E23+E24+E32</f>
        <v>50459270000</v>
      </c>
      <c r="F10" s="72" t="s">
        <v>56</v>
      </c>
      <c r="G10" s="72">
        <f t="shared" si="1"/>
        <v>7281000000</v>
      </c>
      <c r="H10" s="72" t="s">
        <v>56</v>
      </c>
      <c r="I10" s="72">
        <f t="shared" si="1"/>
        <v>16315200000</v>
      </c>
      <c r="J10" s="72" t="s">
        <v>56</v>
      </c>
      <c r="K10" s="72">
        <f t="shared" si="1"/>
        <v>16070830000</v>
      </c>
      <c r="L10" s="72" t="s">
        <v>56</v>
      </c>
      <c r="M10" s="72">
        <f t="shared" si="1"/>
        <v>7493630000</v>
      </c>
      <c r="N10" s="82" t="s">
        <v>56</v>
      </c>
      <c r="O10" s="72">
        <f t="shared" si="1"/>
        <v>3298610000</v>
      </c>
    </row>
    <row r="11" spans="1:21" ht="47.25">
      <c r="A11" s="6">
        <v>1</v>
      </c>
      <c r="B11" s="7" t="s">
        <v>6</v>
      </c>
      <c r="C11" s="7"/>
      <c r="D11" s="8"/>
      <c r="E11" s="8">
        <f aca="true" t="shared" si="2" ref="E11:O11">E12+E17+E18+E19</f>
        <v>28008770000</v>
      </c>
      <c r="F11" s="8"/>
      <c r="G11" s="8">
        <f t="shared" si="2"/>
        <v>4162980000</v>
      </c>
      <c r="H11" s="8"/>
      <c r="I11" s="8">
        <f t="shared" si="2"/>
        <v>9022260000</v>
      </c>
      <c r="J11" s="8"/>
      <c r="K11" s="8">
        <f t="shared" si="2"/>
        <v>9331300000</v>
      </c>
      <c r="L11" s="8"/>
      <c r="M11" s="8">
        <f t="shared" si="2"/>
        <v>4363700000</v>
      </c>
      <c r="N11" s="78"/>
      <c r="O11" s="8">
        <f t="shared" si="2"/>
        <v>1128530000</v>
      </c>
      <c r="P11" s="26"/>
      <c r="Q11" s="26"/>
      <c r="R11" s="26"/>
      <c r="S11" s="26"/>
      <c r="T11" s="26"/>
      <c r="U11" s="26"/>
    </row>
    <row r="12" spans="1:15" ht="15.75" customHeight="1">
      <c r="A12" s="34" t="s">
        <v>4</v>
      </c>
      <c r="B12" s="35" t="s">
        <v>5</v>
      </c>
      <c r="C12" s="2"/>
      <c r="D12" s="3">
        <f>SUM(D13:D16)</f>
        <v>963</v>
      </c>
      <c r="E12" s="3">
        <f aca="true" t="shared" si="3" ref="E12:O12">SUM(E13:E16)</f>
        <v>25398740000</v>
      </c>
      <c r="F12" s="74">
        <f t="shared" si="3"/>
        <v>234</v>
      </c>
      <c r="G12" s="3">
        <f t="shared" si="3"/>
        <v>3460480000</v>
      </c>
      <c r="H12" s="74">
        <f t="shared" si="3"/>
        <v>244</v>
      </c>
      <c r="I12" s="3">
        <f t="shared" si="3"/>
        <v>8280760000</v>
      </c>
      <c r="J12" s="74">
        <f t="shared" si="3"/>
        <v>230</v>
      </c>
      <c r="K12" s="3">
        <f t="shared" si="3"/>
        <v>8380300000</v>
      </c>
      <c r="L12" s="74">
        <f t="shared" si="3"/>
        <v>224</v>
      </c>
      <c r="M12" s="3">
        <f t="shared" si="3"/>
        <v>4329200000</v>
      </c>
      <c r="N12" s="74">
        <f t="shared" si="3"/>
        <v>31</v>
      </c>
      <c r="O12" s="3">
        <f t="shared" si="3"/>
        <v>948000000</v>
      </c>
    </row>
    <row r="13" spans="1:26" ht="31.5">
      <c r="A13" s="6"/>
      <c r="B13" s="10" t="s">
        <v>7</v>
      </c>
      <c r="C13" s="11" t="s">
        <v>25</v>
      </c>
      <c r="D13" s="36">
        <f aca="true" t="shared" si="4" ref="D13:E18">F13+H13+J13+L13+N13</f>
        <v>698</v>
      </c>
      <c r="E13" s="36">
        <f t="shared" si="4"/>
        <v>18074260000</v>
      </c>
      <c r="F13" s="75">
        <v>167</v>
      </c>
      <c r="G13" s="61">
        <v>2066000000</v>
      </c>
      <c r="H13" s="61">
        <v>175</v>
      </c>
      <c r="I13" s="12">
        <v>6076680000</v>
      </c>
      <c r="J13" s="61">
        <v>178</v>
      </c>
      <c r="K13" s="12">
        <v>6588300000</v>
      </c>
      <c r="L13" s="61">
        <v>178</v>
      </c>
      <c r="M13" s="12">
        <v>3343280000</v>
      </c>
      <c r="N13" s="61"/>
      <c r="O13" s="12"/>
      <c r="P13" s="25"/>
      <c r="Q13" s="27"/>
      <c r="R13" s="25"/>
      <c r="S13" s="25"/>
      <c r="T13" s="25"/>
      <c r="U13" s="25"/>
      <c r="V13" s="25"/>
      <c r="W13" s="25"/>
      <c r="X13" s="25"/>
      <c r="Y13" s="25"/>
      <c r="Z13" s="25"/>
    </row>
    <row r="14" spans="1:26" ht="15.75" customHeight="1">
      <c r="A14" s="34"/>
      <c r="B14" s="45" t="s">
        <v>8</v>
      </c>
      <c r="C14" s="46" t="s">
        <v>25</v>
      </c>
      <c r="D14" s="47">
        <f t="shared" si="4"/>
        <v>10</v>
      </c>
      <c r="E14" s="47">
        <f t="shared" si="4"/>
        <v>182240000</v>
      </c>
      <c r="F14" s="76">
        <v>5</v>
      </c>
      <c r="G14" s="48">
        <v>115240000</v>
      </c>
      <c r="H14" s="83">
        <v>5</v>
      </c>
      <c r="I14" s="48">
        <v>67000000</v>
      </c>
      <c r="J14" s="83"/>
      <c r="K14" s="48"/>
      <c r="L14" s="83"/>
      <c r="M14" s="48"/>
      <c r="N14" s="83"/>
      <c r="O14" s="48"/>
      <c r="P14" s="25"/>
      <c r="Q14" s="25"/>
      <c r="R14" s="25"/>
      <c r="S14" s="25"/>
      <c r="T14" s="25"/>
      <c r="U14" s="25"/>
      <c r="V14" s="25"/>
      <c r="W14" s="25"/>
      <c r="X14" s="25"/>
      <c r="Y14" s="25"/>
      <c r="Z14" s="25"/>
    </row>
    <row r="15" spans="1:26" ht="31.5">
      <c r="A15" s="6"/>
      <c r="B15" s="10" t="s">
        <v>9</v>
      </c>
      <c r="C15" s="11" t="s">
        <v>25</v>
      </c>
      <c r="D15" s="36">
        <f t="shared" si="4"/>
        <v>255</v>
      </c>
      <c r="E15" s="36">
        <f t="shared" si="4"/>
        <v>7142240000</v>
      </c>
      <c r="F15" s="75">
        <v>62</v>
      </c>
      <c r="G15" s="61">
        <v>1279240000</v>
      </c>
      <c r="H15" s="61">
        <v>64</v>
      </c>
      <c r="I15" s="12">
        <v>2137080000</v>
      </c>
      <c r="J15" s="61">
        <v>52</v>
      </c>
      <c r="K15" s="12">
        <v>1792000000</v>
      </c>
      <c r="L15" s="61">
        <v>46</v>
      </c>
      <c r="M15" s="12">
        <v>985920000</v>
      </c>
      <c r="N15" s="61">
        <v>31</v>
      </c>
      <c r="O15" s="12">
        <v>948000000</v>
      </c>
      <c r="P15" s="28"/>
      <c r="Q15" s="28"/>
      <c r="R15" s="28"/>
      <c r="S15" s="28"/>
      <c r="T15" s="28"/>
      <c r="U15" s="28"/>
      <c r="V15" s="28"/>
      <c r="W15" s="25"/>
      <c r="X15" s="25"/>
      <c r="Y15" s="25"/>
      <c r="Z15" s="25"/>
    </row>
    <row r="16" spans="1:26" ht="47.25">
      <c r="A16" s="6"/>
      <c r="B16" s="13" t="s">
        <v>32</v>
      </c>
      <c r="C16" s="11" t="s">
        <v>25</v>
      </c>
      <c r="D16" s="36">
        <f t="shared" si="4"/>
        <v>0</v>
      </c>
      <c r="E16" s="36">
        <f t="shared" si="4"/>
        <v>0</v>
      </c>
      <c r="F16" s="75"/>
      <c r="G16" s="12"/>
      <c r="H16" s="61"/>
      <c r="I16" s="12"/>
      <c r="J16" s="61"/>
      <c r="K16" s="12"/>
      <c r="L16" s="61"/>
      <c r="M16" s="12"/>
      <c r="N16" s="61"/>
      <c r="O16" s="12"/>
      <c r="P16" s="28"/>
      <c r="Q16" s="28"/>
      <c r="R16" s="28"/>
      <c r="S16" s="28"/>
      <c r="T16" s="28"/>
      <c r="U16" s="28"/>
      <c r="V16" s="28"/>
      <c r="W16" s="28"/>
      <c r="X16" s="25"/>
      <c r="Y16" s="25"/>
      <c r="Z16" s="25"/>
    </row>
    <row r="17" spans="1:23" ht="63">
      <c r="A17" s="9" t="s">
        <v>10</v>
      </c>
      <c r="B17" s="14" t="s">
        <v>51</v>
      </c>
      <c r="C17" s="9" t="s">
        <v>25</v>
      </c>
      <c r="D17" s="37">
        <f t="shared" si="4"/>
        <v>520</v>
      </c>
      <c r="E17" s="37">
        <f t="shared" si="4"/>
        <v>1300000000</v>
      </c>
      <c r="F17" s="77">
        <v>167</v>
      </c>
      <c r="G17" s="8">
        <v>417500000</v>
      </c>
      <c r="H17" s="78">
        <v>175</v>
      </c>
      <c r="I17" s="8">
        <v>437500000</v>
      </c>
      <c r="J17" s="78">
        <v>178</v>
      </c>
      <c r="K17" s="8">
        <v>445000000</v>
      </c>
      <c r="L17" s="78"/>
      <c r="M17" s="8"/>
      <c r="N17" s="78"/>
      <c r="O17" s="12"/>
      <c r="P17" s="26"/>
      <c r="Q17" s="27"/>
      <c r="R17" s="26"/>
      <c r="S17" s="26"/>
      <c r="T17" s="26"/>
      <c r="U17" s="26"/>
      <c r="V17" s="26"/>
      <c r="W17" s="26"/>
    </row>
    <row r="18" spans="1:15" ht="15.75" customHeight="1">
      <c r="A18" s="1" t="s">
        <v>12</v>
      </c>
      <c r="B18" s="60" t="s">
        <v>48</v>
      </c>
      <c r="C18" s="34" t="s">
        <v>25</v>
      </c>
      <c r="D18" s="49">
        <f t="shared" si="4"/>
        <v>623</v>
      </c>
      <c r="E18" s="49">
        <f t="shared" si="4"/>
        <v>1107030000</v>
      </c>
      <c r="F18" s="76">
        <v>190</v>
      </c>
      <c r="G18" s="50">
        <v>285000000</v>
      </c>
      <c r="H18" s="74">
        <v>203</v>
      </c>
      <c r="I18" s="50">
        <v>304000000</v>
      </c>
      <c r="J18" s="74">
        <v>195</v>
      </c>
      <c r="K18" s="50">
        <v>425000000</v>
      </c>
      <c r="L18" s="74">
        <v>23</v>
      </c>
      <c r="M18" s="50">
        <v>34500000</v>
      </c>
      <c r="N18" s="74">
        <v>12</v>
      </c>
      <c r="O18" s="50">
        <v>58530000</v>
      </c>
    </row>
    <row r="19" spans="1:25" ht="47.25">
      <c r="A19" s="9" t="s">
        <v>27</v>
      </c>
      <c r="B19" s="15" t="s">
        <v>52</v>
      </c>
      <c r="C19" s="15"/>
      <c r="D19" s="8">
        <f>D20+D21+D22</f>
        <v>286</v>
      </c>
      <c r="E19" s="8">
        <f aca="true" t="shared" si="5" ref="E19:O19">E20+E21+E22</f>
        <v>203000000</v>
      </c>
      <c r="F19" s="78">
        <f t="shared" si="5"/>
        <v>0</v>
      </c>
      <c r="G19" s="8">
        <f t="shared" si="5"/>
        <v>0</v>
      </c>
      <c r="H19" s="78"/>
      <c r="I19" s="8">
        <f t="shared" si="5"/>
        <v>0</v>
      </c>
      <c r="J19" s="78">
        <f t="shared" si="5"/>
        <v>122</v>
      </c>
      <c r="K19" s="8">
        <f t="shared" si="5"/>
        <v>81000000</v>
      </c>
      <c r="L19" s="78"/>
      <c r="M19" s="8"/>
      <c r="N19" s="78">
        <f t="shared" si="5"/>
        <v>164</v>
      </c>
      <c r="O19" s="8">
        <f t="shared" si="5"/>
        <v>122000000</v>
      </c>
      <c r="P19" s="26"/>
      <c r="Q19" s="26"/>
      <c r="R19" s="26"/>
      <c r="S19" s="26"/>
      <c r="T19" s="26"/>
      <c r="U19" s="26"/>
      <c r="V19" s="26"/>
      <c r="W19" s="26"/>
      <c r="X19" s="26"/>
      <c r="Y19" s="26"/>
    </row>
    <row r="20" spans="1:25" ht="15.75" customHeight="1">
      <c r="A20" s="51"/>
      <c r="B20" s="52" t="s">
        <v>20</v>
      </c>
      <c r="C20" s="46" t="s">
        <v>25</v>
      </c>
      <c r="D20" s="47">
        <f aca="true" t="shared" si="6" ref="D20:E23">F20+H20+J20+L20+N20</f>
        <v>9</v>
      </c>
      <c r="E20" s="47">
        <f t="shared" si="6"/>
        <v>18000000</v>
      </c>
      <c r="F20" s="76"/>
      <c r="G20" s="48"/>
      <c r="H20" s="83"/>
      <c r="I20" s="48"/>
      <c r="J20" s="83">
        <v>3</v>
      </c>
      <c r="K20" s="48">
        <v>6000000</v>
      </c>
      <c r="L20" s="83"/>
      <c r="M20" s="48"/>
      <c r="N20" s="83">
        <v>6</v>
      </c>
      <c r="O20" s="48">
        <v>12000000</v>
      </c>
      <c r="P20" s="25"/>
      <c r="Q20" s="25"/>
      <c r="R20" s="25"/>
      <c r="S20" s="25"/>
      <c r="T20" s="25"/>
      <c r="U20" s="25"/>
      <c r="V20" s="25"/>
      <c r="W20" s="25"/>
      <c r="X20" s="25"/>
      <c r="Y20" s="25"/>
    </row>
    <row r="21" spans="1:25" ht="31.5">
      <c r="A21" s="38"/>
      <c r="B21" s="17" t="s">
        <v>21</v>
      </c>
      <c r="C21" s="11" t="s">
        <v>25</v>
      </c>
      <c r="D21" s="36">
        <f t="shared" si="6"/>
        <v>93</v>
      </c>
      <c r="E21" s="36">
        <f t="shared" si="6"/>
        <v>93000000</v>
      </c>
      <c r="F21" s="75"/>
      <c r="G21" s="12"/>
      <c r="H21" s="61"/>
      <c r="I21" s="12"/>
      <c r="J21" s="61">
        <v>31</v>
      </c>
      <c r="K21" s="12">
        <v>31000000</v>
      </c>
      <c r="L21" s="61"/>
      <c r="M21" s="12"/>
      <c r="N21" s="61">
        <v>62</v>
      </c>
      <c r="O21" s="12">
        <v>62000000</v>
      </c>
      <c r="P21" s="28"/>
      <c r="Q21" s="29"/>
      <c r="R21" s="28"/>
      <c r="S21" s="28"/>
      <c r="T21" s="28"/>
      <c r="U21" s="28"/>
      <c r="V21" s="28"/>
      <c r="W21" s="28"/>
      <c r="X21" s="28"/>
      <c r="Y21" s="28"/>
    </row>
    <row r="22" spans="1:25" ht="15.75" customHeight="1">
      <c r="A22" s="51"/>
      <c r="B22" s="52" t="s">
        <v>22</v>
      </c>
      <c r="C22" s="46" t="s">
        <v>25</v>
      </c>
      <c r="D22" s="47">
        <f t="shared" si="6"/>
        <v>184</v>
      </c>
      <c r="E22" s="47">
        <f t="shared" si="6"/>
        <v>92000000</v>
      </c>
      <c r="F22" s="76"/>
      <c r="G22" s="48"/>
      <c r="H22" s="83"/>
      <c r="I22" s="48"/>
      <c r="J22" s="83">
        <v>88</v>
      </c>
      <c r="K22" s="48">
        <v>44000000</v>
      </c>
      <c r="L22" s="83"/>
      <c r="M22" s="48"/>
      <c r="N22" s="83">
        <v>96</v>
      </c>
      <c r="O22" s="48">
        <v>48000000</v>
      </c>
      <c r="P22" s="25"/>
      <c r="Q22" s="29"/>
      <c r="R22" s="25"/>
      <c r="S22" s="25"/>
      <c r="T22" s="25"/>
      <c r="U22" s="25"/>
      <c r="V22" s="25"/>
      <c r="W22" s="25"/>
      <c r="X22" s="25"/>
      <c r="Y22" s="25"/>
    </row>
    <row r="23" spans="1:23" ht="94.5">
      <c r="A23" s="9">
        <v>2</v>
      </c>
      <c r="B23" s="14" t="s">
        <v>53</v>
      </c>
      <c r="C23" s="9" t="s">
        <v>25</v>
      </c>
      <c r="D23" s="37">
        <f t="shared" si="6"/>
        <v>595</v>
      </c>
      <c r="E23" s="37">
        <f t="shared" si="6"/>
        <v>21232500000</v>
      </c>
      <c r="F23" s="79">
        <v>54</v>
      </c>
      <c r="G23" s="8">
        <v>2840820000</v>
      </c>
      <c r="H23" s="78">
        <v>134</v>
      </c>
      <c r="I23" s="8">
        <v>6662940000</v>
      </c>
      <c r="J23" s="78">
        <v>135</v>
      </c>
      <c r="K23" s="8">
        <v>6537930000</v>
      </c>
      <c r="L23" s="78">
        <v>150</v>
      </c>
      <c r="M23" s="8">
        <v>3129930000</v>
      </c>
      <c r="N23" s="78">
        <v>122</v>
      </c>
      <c r="O23" s="8">
        <v>2060880000</v>
      </c>
      <c r="P23" s="26"/>
      <c r="Q23" s="26"/>
      <c r="R23" s="26"/>
      <c r="S23" s="26"/>
      <c r="T23" s="26"/>
      <c r="U23" s="26"/>
      <c r="V23" s="26"/>
      <c r="W23" s="26"/>
    </row>
    <row r="24" spans="1:23" ht="64.5" customHeight="1">
      <c r="A24" s="9">
        <v>3</v>
      </c>
      <c r="B24" s="14" t="s">
        <v>13</v>
      </c>
      <c r="C24" s="15"/>
      <c r="D24" s="8">
        <f>D25+D26+D27+D28</f>
        <v>152</v>
      </c>
      <c r="E24" s="8">
        <f aca="true" t="shared" si="7" ref="E24:O24">E25+E26+E27+E28</f>
        <v>1218000000</v>
      </c>
      <c r="F24" s="78">
        <f t="shared" si="7"/>
        <v>40</v>
      </c>
      <c r="G24" s="8">
        <f t="shared" si="7"/>
        <v>277200000</v>
      </c>
      <c r="H24" s="78">
        <f t="shared" si="7"/>
        <v>52</v>
      </c>
      <c r="I24" s="8">
        <f t="shared" si="7"/>
        <v>630000000</v>
      </c>
      <c r="J24" s="78">
        <f t="shared" si="7"/>
        <v>37</v>
      </c>
      <c r="K24" s="8">
        <f t="shared" si="7"/>
        <v>201600000</v>
      </c>
      <c r="L24" s="78">
        <f t="shared" si="7"/>
        <v>0</v>
      </c>
      <c r="M24" s="8">
        <f t="shared" si="7"/>
        <v>0</v>
      </c>
      <c r="N24" s="78">
        <f t="shared" si="7"/>
        <v>23</v>
      </c>
      <c r="O24" s="8">
        <f t="shared" si="7"/>
        <v>109200000</v>
      </c>
      <c r="P24" s="26"/>
      <c r="Q24" s="26"/>
      <c r="R24" s="26"/>
      <c r="S24" s="26"/>
      <c r="T24" s="26"/>
      <c r="U24" s="26"/>
      <c r="V24" s="26"/>
      <c r="W24" s="26"/>
    </row>
    <row r="25" spans="1:26" ht="15.75" customHeight="1">
      <c r="A25" s="46" t="s">
        <v>15</v>
      </c>
      <c r="B25" s="45" t="s">
        <v>46</v>
      </c>
      <c r="C25" s="46" t="s">
        <v>25</v>
      </c>
      <c r="D25" s="47">
        <f aca="true" t="shared" si="8" ref="D25:E27">F25+H25+J25+L25+N25</f>
        <v>9</v>
      </c>
      <c r="E25" s="47">
        <f t="shared" si="8"/>
        <v>117600000</v>
      </c>
      <c r="F25" s="76">
        <v>2</v>
      </c>
      <c r="G25" s="48">
        <v>25200000</v>
      </c>
      <c r="H25" s="83">
        <v>5</v>
      </c>
      <c r="I25" s="48">
        <v>66000000</v>
      </c>
      <c r="J25" s="83">
        <v>1</v>
      </c>
      <c r="K25" s="48">
        <v>13200000</v>
      </c>
      <c r="L25" s="83"/>
      <c r="M25" s="48"/>
      <c r="N25" s="83">
        <v>1</v>
      </c>
      <c r="O25" s="48">
        <v>13200000</v>
      </c>
      <c r="P25" s="25"/>
      <c r="Q25" s="25"/>
      <c r="R25" s="25"/>
      <c r="S25" s="25"/>
      <c r="T25" s="25"/>
      <c r="U25" s="25"/>
      <c r="V25" s="25"/>
      <c r="W25" s="25"/>
      <c r="X25" s="25"/>
      <c r="Y25" s="25"/>
      <c r="Z25" s="25"/>
    </row>
    <row r="26" spans="1:26" ht="31.5">
      <c r="A26" s="11" t="s">
        <v>17</v>
      </c>
      <c r="B26" s="10" t="s">
        <v>47</v>
      </c>
      <c r="C26" s="11" t="s">
        <v>25</v>
      </c>
      <c r="D26" s="36">
        <f t="shared" si="8"/>
        <v>60</v>
      </c>
      <c r="E26" s="36">
        <f t="shared" si="8"/>
        <v>720000000</v>
      </c>
      <c r="F26" s="75">
        <v>4</v>
      </c>
      <c r="G26" s="12">
        <v>48000000</v>
      </c>
      <c r="H26" s="61">
        <v>47</v>
      </c>
      <c r="I26" s="12">
        <v>564000000</v>
      </c>
      <c r="J26" s="61">
        <v>7</v>
      </c>
      <c r="K26" s="12">
        <v>84000000</v>
      </c>
      <c r="L26" s="61"/>
      <c r="M26" s="12"/>
      <c r="N26" s="61">
        <v>2</v>
      </c>
      <c r="O26" s="12">
        <v>24000000</v>
      </c>
      <c r="P26" s="25"/>
      <c r="Q26" s="25"/>
      <c r="R26" s="25"/>
      <c r="S26" s="25"/>
      <c r="T26" s="25"/>
      <c r="U26" s="25"/>
      <c r="V26" s="25"/>
      <c r="W26" s="25"/>
      <c r="X26" s="25"/>
      <c r="Y26" s="25"/>
      <c r="Z26" s="25"/>
    </row>
    <row r="27" spans="1:26" ht="15.75" customHeight="1">
      <c r="A27" s="46" t="s">
        <v>28</v>
      </c>
      <c r="B27" s="45" t="s">
        <v>29</v>
      </c>
      <c r="C27" s="46" t="s">
        <v>25</v>
      </c>
      <c r="D27" s="47">
        <f t="shared" si="8"/>
        <v>83</v>
      </c>
      <c r="E27" s="47">
        <f t="shared" si="8"/>
        <v>380400000</v>
      </c>
      <c r="F27" s="76">
        <v>34</v>
      </c>
      <c r="G27" s="48">
        <v>204000000</v>
      </c>
      <c r="H27" s="83"/>
      <c r="I27" s="48"/>
      <c r="J27" s="83">
        <v>29</v>
      </c>
      <c r="K27" s="48">
        <v>104400000</v>
      </c>
      <c r="L27" s="83"/>
      <c r="M27" s="48"/>
      <c r="N27" s="83">
        <v>20</v>
      </c>
      <c r="O27" s="48">
        <v>72000000</v>
      </c>
      <c r="P27" s="25"/>
      <c r="Q27" s="25"/>
      <c r="R27" s="25"/>
      <c r="S27" s="25"/>
      <c r="T27" s="25"/>
      <c r="U27" s="25"/>
      <c r="V27" s="25"/>
      <c r="W27" s="25"/>
      <c r="X27" s="25"/>
      <c r="Y27" s="25"/>
      <c r="Z27" s="25"/>
    </row>
    <row r="28" spans="1:26" ht="67.5" customHeight="1">
      <c r="A28" s="11" t="s">
        <v>30</v>
      </c>
      <c r="B28" s="10" t="s">
        <v>36</v>
      </c>
      <c r="C28" s="11"/>
      <c r="D28" s="36">
        <f>D29+D30+D31</f>
        <v>0</v>
      </c>
      <c r="E28" s="36">
        <f aca="true" t="shared" si="9" ref="E28:O28">E29+E30+E31</f>
        <v>0</v>
      </c>
      <c r="F28" s="61">
        <f t="shared" si="9"/>
        <v>0</v>
      </c>
      <c r="G28" s="36">
        <f t="shared" si="9"/>
        <v>0</v>
      </c>
      <c r="H28" s="61">
        <f t="shared" si="9"/>
        <v>0</v>
      </c>
      <c r="I28" s="36">
        <f t="shared" si="9"/>
        <v>0</v>
      </c>
      <c r="J28" s="61">
        <f t="shared" si="9"/>
        <v>0</v>
      </c>
      <c r="K28" s="36">
        <f t="shared" si="9"/>
        <v>0</v>
      </c>
      <c r="L28" s="61">
        <f t="shared" si="9"/>
        <v>0</v>
      </c>
      <c r="M28" s="36">
        <f t="shared" si="9"/>
        <v>0</v>
      </c>
      <c r="N28" s="61">
        <f t="shared" si="9"/>
        <v>0</v>
      </c>
      <c r="O28" s="36">
        <f t="shared" si="9"/>
        <v>0</v>
      </c>
      <c r="P28" s="25"/>
      <c r="Q28" s="25"/>
      <c r="R28" s="25"/>
      <c r="S28" s="25"/>
      <c r="T28" s="25"/>
      <c r="U28" s="25"/>
      <c r="V28" s="25"/>
      <c r="W28" s="25"/>
      <c r="X28" s="25"/>
      <c r="Y28" s="25"/>
      <c r="Z28" s="25"/>
    </row>
    <row r="29" spans="1:26" ht="18" customHeight="1">
      <c r="A29" s="57"/>
      <c r="B29" s="54" t="s">
        <v>8</v>
      </c>
      <c r="C29" s="53" t="s">
        <v>25</v>
      </c>
      <c r="D29" s="55">
        <f aca="true" t="shared" si="10" ref="D29:E31">F29+H29+J29+L29+N29</f>
        <v>0</v>
      </c>
      <c r="E29" s="55">
        <f t="shared" si="10"/>
        <v>0</v>
      </c>
      <c r="F29" s="80"/>
      <c r="G29" s="21"/>
      <c r="H29" s="84"/>
      <c r="I29" s="21"/>
      <c r="J29" s="84"/>
      <c r="K29" s="21"/>
      <c r="L29" s="84"/>
      <c r="M29" s="21"/>
      <c r="N29" s="84"/>
      <c r="O29" s="21"/>
      <c r="P29" s="25"/>
      <c r="Q29" s="25"/>
      <c r="R29" s="25"/>
      <c r="S29" s="25"/>
      <c r="T29" s="25"/>
      <c r="U29" s="25"/>
      <c r="V29" s="25"/>
      <c r="W29" s="25"/>
      <c r="X29" s="25"/>
      <c r="Y29" s="25"/>
      <c r="Z29" s="25"/>
    </row>
    <row r="30" spans="1:26" ht="31.5">
      <c r="A30" s="40"/>
      <c r="B30" s="56" t="s">
        <v>9</v>
      </c>
      <c r="C30" s="41" t="s">
        <v>25</v>
      </c>
      <c r="D30" s="42">
        <f t="shared" si="10"/>
        <v>0</v>
      </c>
      <c r="E30" s="42">
        <f t="shared" si="10"/>
        <v>0</v>
      </c>
      <c r="F30" s="81"/>
      <c r="G30" s="43"/>
      <c r="H30" s="85"/>
      <c r="I30" s="43"/>
      <c r="J30" s="85"/>
      <c r="K30" s="43"/>
      <c r="L30" s="85"/>
      <c r="M30" s="43"/>
      <c r="N30" s="85"/>
      <c r="O30" s="43"/>
      <c r="P30" s="25"/>
      <c r="Q30" s="25"/>
      <c r="R30" s="25"/>
      <c r="S30" s="25"/>
      <c r="T30" s="25"/>
      <c r="U30" s="25"/>
      <c r="V30" s="25"/>
      <c r="W30" s="25"/>
      <c r="X30" s="25"/>
      <c r="Y30" s="25"/>
      <c r="Z30" s="25"/>
    </row>
    <row r="31" spans="1:26" ht="63">
      <c r="A31" s="6"/>
      <c r="B31" s="13" t="s">
        <v>11</v>
      </c>
      <c r="C31" s="11" t="s">
        <v>25</v>
      </c>
      <c r="D31" s="36">
        <f t="shared" si="10"/>
        <v>0</v>
      </c>
      <c r="E31" s="36">
        <f t="shared" si="10"/>
        <v>0</v>
      </c>
      <c r="F31" s="75"/>
      <c r="G31" s="12"/>
      <c r="H31" s="61"/>
      <c r="I31" s="12"/>
      <c r="J31" s="61"/>
      <c r="K31" s="12"/>
      <c r="L31" s="61"/>
      <c r="M31" s="12"/>
      <c r="N31" s="61"/>
      <c r="O31" s="12"/>
      <c r="P31" s="25"/>
      <c r="Q31" s="25"/>
      <c r="R31" s="25"/>
      <c r="S31" s="25"/>
      <c r="T31" s="25"/>
      <c r="U31" s="25"/>
      <c r="V31" s="25"/>
      <c r="W31" s="25"/>
      <c r="X31" s="25"/>
      <c r="Y31" s="25"/>
      <c r="Z31" s="25"/>
    </row>
    <row r="32" spans="1:26" ht="78.75">
      <c r="A32" s="9">
        <v>4</v>
      </c>
      <c r="B32" s="14" t="s">
        <v>49</v>
      </c>
      <c r="C32" s="6"/>
      <c r="D32" s="37">
        <f>D33+D34+D35</f>
        <v>0</v>
      </c>
      <c r="E32" s="37">
        <f aca="true" t="shared" si="11" ref="E32:O32">E33+E34+E35</f>
        <v>0</v>
      </c>
      <c r="F32" s="78">
        <f t="shared" si="11"/>
        <v>0</v>
      </c>
      <c r="G32" s="37">
        <f t="shared" si="11"/>
        <v>0</v>
      </c>
      <c r="H32" s="78">
        <f t="shared" si="11"/>
        <v>0</v>
      </c>
      <c r="I32" s="37">
        <f t="shared" si="11"/>
        <v>0</v>
      </c>
      <c r="J32" s="78">
        <f t="shared" si="11"/>
        <v>0</v>
      </c>
      <c r="K32" s="37">
        <f t="shared" si="11"/>
        <v>0</v>
      </c>
      <c r="L32" s="78">
        <f t="shared" si="11"/>
        <v>0</v>
      </c>
      <c r="M32" s="37">
        <f t="shared" si="11"/>
        <v>0</v>
      </c>
      <c r="N32" s="78">
        <f t="shared" si="11"/>
        <v>0</v>
      </c>
      <c r="O32" s="37">
        <f t="shared" si="11"/>
        <v>0</v>
      </c>
      <c r="P32" s="25"/>
      <c r="Q32" s="25"/>
      <c r="R32" s="25"/>
      <c r="S32" s="25"/>
      <c r="T32" s="25"/>
      <c r="U32" s="25"/>
      <c r="V32" s="25"/>
      <c r="W32" s="25"/>
      <c r="X32" s="25"/>
      <c r="Y32" s="25"/>
      <c r="Z32" s="25"/>
    </row>
    <row r="33" spans="1:26" ht="18" customHeight="1">
      <c r="A33" s="1"/>
      <c r="B33" s="52" t="s">
        <v>8</v>
      </c>
      <c r="C33" s="46" t="s">
        <v>25</v>
      </c>
      <c r="D33" s="47">
        <f aca="true" t="shared" si="12" ref="D33:E35">F33+H33+J33+L33+N33</f>
        <v>0</v>
      </c>
      <c r="E33" s="47">
        <f t="shared" si="12"/>
        <v>0</v>
      </c>
      <c r="F33" s="76"/>
      <c r="G33" s="48"/>
      <c r="H33" s="83"/>
      <c r="I33" s="48"/>
      <c r="J33" s="83"/>
      <c r="K33" s="48"/>
      <c r="L33" s="83"/>
      <c r="M33" s="48"/>
      <c r="N33" s="83"/>
      <c r="O33" s="48"/>
      <c r="P33" s="25"/>
      <c r="Q33" s="25"/>
      <c r="R33" s="25"/>
      <c r="S33" s="25"/>
      <c r="T33" s="25"/>
      <c r="U33" s="25"/>
      <c r="V33" s="25"/>
      <c r="W33" s="25"/>
      <c r="X33" s="25"/>
      <c r="Y33" s="25"/>
      <c r="Z33" s="25"/>
    </row>
    <row r="34" spans="1:26" ht="31.5">
      <c r="A34" s="9"/>
      <c r="B34" s="17" t="s">
        <v>9</v>
      </c>
      <c r="C34" s="11" t="s">
        <v>25</v>
      </c>
      <c r="D34" s="36">
        <f t="shared" si="12"/>
        <v>0</v>
      </c>
      <c r="E34" s="36">
        <f t="shared" si="12"/>
        <v>0</v>
      </c>
      <c r="F34" s="75"/>
      <c r="G34" s="12"/>
      <c r="H34" s="61"/>
      <c r="I34" s="12"/>
      <c r="J34" s="61"/>
      <c r="K34" s="12"/>
      <c r="L34" s="61"/>
      <c r="M34" s="12"/>
      <c r="N34" s="61"/>
      <c r="O34" s="12"/>
      <c r="P34" s="25"/>
      <c r="Q34" s="25"/>
      <c r="R34" s="25"/>
      <c r="S34" s="25"/>
      <c r="T34" s="25"/>
      <c r="U34" s="25"/>
      <c r="V34" s="25"/>
      <c r="W34" s="25"/>
      <c r="X34" s="25"/>
      <c r="Y34" s="25"/>
      <c r="Z34" s="25"/>
    </row>
    <row r="35" spans="1:26" ht="63">
      <c r="A35" s="9"/>
      <c r="B35" s="16" t="s">
        <v>11</v>
      </c>
      <c r="C35" s="11" t="s">
        <v>25</v>
      </c>
      <c r="D35" s="36">
        <f t="shared" si="12"/>
        <v>0</v>
      </c>
      <c r="E35" s="36">
        <f t="shared" si="12"/>
        <v>0</v>
      </c>
      <c r="F35" s="75"/>
      <c r="G35" s="12"/>
      <c r="H35" s="61"/>
      <c r="I35" s="12"/>
      <c r="J35" s="61"/>
      <c r="K35" s="12"/>
      <c r="L35" s="61"/>
      <c r="M35" s="12"/>
      <c r="N35" s="61"/>
      <c r="O35" s="12"/>
      <c r="P35" s="25"/>
      <c r="Q35" s="25"/>
      <c r="R35" s="25"/>
      <c r="S35" s="25"/>
      <c r="T35" s="25"/>
      <c r="U35" s="25"/>
      <c r="V35" s="25"/>
      <c r="W35" s="25"/>
      <c r="X35" s="25"/>
      <c r="Y35" s="25"/>
      <c r="Z35" s="25"/>
    </row>
    <row r="36" spans="1:15" s="73" customFormat="1" ht="22.5" customHeight="1">
      <c r="A36" s="4" t="s">
        <v>24</v>
      </c>
      <c r="B36" s="5" t="s">
        <v>14</v>
      </c>
      <c r="C36" s="71"/>
      <c r="D36" s="72">
        <f>D37+D40+D41+D44</f>
        <v>1558</v>
      </c>
      <c r="E36" s="72">
        <f aca="true" t="shared" si="13" ref="E36:O36">E37+E40+E41+E44</f>
        <v>15844960522</v>
      </c>
      <c r="F36" s="82">
        <f t="shared" si="13"/>
        <v>288</v>
      </c>
      <c r="G36" s="72">
        <f t="shared" si="13"/>
        <v>2474239150</v>
      </c>
      <c r="H36" s="82">
        <f t="shared" si="13"/>
        <v>378</v>
      </c>
      <c r="I36" s="72">
        <f t="shared" si="13"/>
        <v>3548209150</v>
      </c>
      <c r="J36" s="82">
        <f t="shared" si="13"/>
        <v>365</v>
      </c>
      <c r="K36" s="72">
        <f t="shared" si="13"/>
        <v>3975297900</v>
      </c>
      <c r="L36" s="82">
        <f t="shared" si="13"/>
        <v>374</v>
      </c>
      <c r="M36" s="72">
        <f t="shared" si="13"/>
        <v>4732312185</v>
      </c>
      <c r="N36" s="82">
        <f t="shared" si="13"/>
        <v>153</v>
      </c>
      <c r="O36" s="72">
        <f t="shared" si="13"/>
        <v>1114902137</v>
      </c>
    </row>
    <row r="37" spans="1:15" ht="15.75" customHeight="1">
      <c r="A37" s="34">
        <v>1</v>
      </c>
      <c r="B37" s="35" t="s">
        <v>18</v>
      </c>
      <c r="C37" s="2"/>
      <c r="D37" s="3">
        <f>D38+D39</f>
        <v>1558</v>
      </c>
      <c r="E37" s="3">
        <f aca="true" t="shared" si="14" ref="E37:O37">E38+E39</f>
        <v>15844960522</v>
      </c>
      <c r="F37" s="74">
        <f t="shared" si="14"/>
        <v>288</v>
      </c>
      <c r="G37" s="3">
        <f t="shared" si="14"/>
        <v>2474239150</v>
      </c>
      <c r="H37" s="74">
        <f t="shared" si="14"/>
        <v>378</v>
      </c>
      <c r="I37" s="3">
        <f t="shared" si="14"/>
        <v>3548209150</v>
      </c>
      <c r="J37" s="74">
        <f t="shared" si="14"/>
        <v>365</v>
      </c>
      <c r="K37" s="3">
        <f t="shared" si="14"/>
        <v>3975297900</v>
      </c>
      <c r="L37" s="74">
        <f>L38+L39</f>
        <v>374</v>
      </c>
      <c r="M37" s="3">
        <f t="shared" si="14"/>
        <v>4732312185</v>
      </c>
      <c r="N37" s="74">
        <f t="shared" si="14"/>
        <v>153</v>
      </c>
      <c r="O37" s="3">
        <f t="shared" si="14"/>
        <v>1114902137</v>
      </c>
    </row>
    <row r="38" spans="1:26" ht="31.5">
      <c r="A38" s="11" t="s">
        <v>4</v>
      </c>
      <c r="B38" s="13" t="s">
        <v>16</v>
      </c>
      <c r="C38" s="11" t="s">
        <v>25</v>
      </c>
      <c r="D38" s="36">
        <f aca="true" t="shared" si="15" ref="D38:E40">F38+H38+J38+L38+N38</f>
        <v>963</v>
      </c>
      <c r="E38" s="36">
        <f t="shared" si="15"/>
        <v>10564710085</v>
      </c>
      <c r="F38" s="75">
        <v>234</v>
      </c>
      <c r="G38" s="12">
        <v>1796200000</v>
      </c>
      <c r="H38" s="61">
        <v>244</v>
      </c>
      <c r="I38" s="12">
        <v>2434200000</v>
      </c>
      <c r="J38" s="61">
        <v>230</v>
      </c>
      <c r="K38" s="12">
        <v>2538297900</v>
      </c>
      <c r="L38" s="61">
        <v>224</v>
      </c>
      <c r="M38" s="12">
        <f>3489012185+7000000</f>
        <v>3496012185</v>
      </c>
      <c r="N38" s="61">
        <v>31</v>
      </c>
      <c r="O38" s="12">
        <v>300000000</v>
      </c>
      <c r="P38" s="28"/>
      <c r="Q38" s="29"/>
      <c r="R38" s="28"/>
      <c r="S38" s="28"/>
      <c r="T38" s="28"/>
      <c r="U38" s="28"/>
      <c r="V38" s="28"/>
      <c r="W38" s="28"/>
      <c r="X38" s="25"/>
      <c r="Y38" s="25"/>
      <c r="Z38" s="25"/>
    </row>
    <row r="39" spans="1:26" ht="31.5">
      <c r="A39" s="11" t="s">
        <v>10</v>
      </c>
      <c r="B39" s="13" t="s">
        <v>26</v>
      </c>
      <c r="C39" s="11" t="s">
        <v>25</v>
      </c>
      <c r="D39" s="36">
        <f t="shared" si="15"/>
        <v>595</v>
      </c>
      <c r="E39" s="36">
        <f t="shared" si="15"/>
        <v>5280250437</v>
      </c>
      <c r="F39" s="75">
        <v>54</v>
      </c>
      <c r="G39" s="12">
        <v>678039150</v>
      </c>
      <c r="H39" s="61">
        <v>134</v>
      </c>
      <c r="I39" s="12">
        <v>1114009150</v>
      </c>
      <c r="J39" s="61">
        <v>135</v>
      </c>
      <c r="K39" s="12">
        <v>1437000000</v>
      </c>
      <c r="L39" s="61">
        <v>150</v>
      </c>
      <c r="M39" s="12">
        <v>1236300000</v>
      </c>
      <c r="N39" s="61">
        <v>122</v>
      </c>
      <c r="O39" s="12">
        <v>814902137</v>
      </c>
      <c r="P39" s="28"/>
      <c r="Q39" s="29"/>
      <c r="R39" s="28"/>
      <c r="S39" s="28"/>
      <c r="T39" s="28"/>
      <c r="U39" s="28"/>
      <c r="V39" s="28"/>
      <c r="W39" s="28"/>
      <c r="X39" s="25"/>
      <c r="Y39" s="25"/>
      <c r="Z39" s="25"/>
    </row>
    <row r="40" spans="1:23" ht="31.5">
      <c r="A40" s="9">
        <v>2</v>
      </c>
      <c r="B40" s="14" t="s">
        <v>33</v>
      </c>
      <c r="C40" s="6" t="s">
        <v>25</v>
      </c>
      <c r="D40" s="37">
        <f t="shared" si="15"/>
        <v>0</v>
      </c>
      <c r="E40" s="37">
        <f t="shared" si="15"/>
        <v>0</v>
      </c>
      <c r="F40" s="79"/>
      <c r="G40" s="8"/>
      <c r="H40" s="78"/>
      <c r="I40" s="8"/>
      <c r="J40" s="78"/>
      <c r="K40" s="8"/>
      <c r="L40" s="78"/>
      <c r="M40" s="8"/>
      <c r="N40" s="78"/>
      <c r="O40" s="12"/>
      <c r="P40" s="26"/>
      <c r="Q40" s="26"/>
      <c r="R40" s="26"/>
      <c r="S40" s="26"/>
      <c r="T40" s="26"/>
      <c r="U40" s="26"/>
      <c r="V40" s="26"/>
      <c r="W40" s="26"/>
    </row>
    <row r="41" spans="1:23" ht="73.5" customHeight="1">
      <c r="A41" s="9">
        <v>3</v>
      </c>
      <c r="B41" s="15" t="s">
        <v>36</v>
      </c>
      <c r="C41" s="6"/>
      <c r="D41" s="37">
        <f>D42+D43</f>
        <v>0</v>
      </c>
      <c r="E41" s="37">
        <f aca="true" t="shared" si="16" ref="E41:O41">E42+E43</f>
        <v>0</v>
      </c>
      <c r="F41" s="78">
        <f t="shared" si="16"/>
        <v>0</v>
      </c>
      <c r="G41" s="37">
        <f t="shared" si="16"/>
        <v>0</v>
      </c>
      <c r="H41" s="78">
        <f t="shared" si="16"/>
        <v>0</v>
      </c>
      <c r="I41" s="37">
        <f t="shared" si="16"/>
        <v>0</v>
      </c>
      <c r="J41" s="78">
        <f t="shared" si="16"/>
        <v>0</v>
      </c>
      <c r="K41" s="37">
        <f t="shared" si="16"/>
        <v>0</v>
      </c>
      <c r="L41" s="78">
        <f t="shared" si="16"/>
        <v>0</v>
      </c>
      <c r="M41" s="37">
        <f t="shared" si="16"/>
        <v>0</v>
      </c>
      <c r="N41" s="78">
        <f t="shared" si="16"/>
        <v>0</v>
      </c>
      <c r="O41" s="37">
        <f t="shared" si="16"/>
        <v>0</v>
      </c>
      <c r="P41" s="26"/>
      <c r="Q41" s="26"/>
      <c r="R41" s="26"/>
      <c r="S41" s="26"/>
      <c r="T41" s="26"/>
      <c r="U41" s="26"/>
      <c r="V41" s="26"/>
      <c r="W41" s="26"/>
    </row>
    <row r="42" spans="1:23" ht="31.5">
      <c r="A42" s="9"/>
      <c r="B42" s="16" t="s">
        <v>37</v>
      </c>
      <c r="C42" s="11" t="s">
        <v>25</v>
      </c>
      <c r="D42" s="36">
        <f>F42+H42+J42+L42+N42</f>
        <v>0</v>
      </c>
      <c r="E42" s="36">
        <f>G42+I42+K42+M42+O42</f>
        <v>0</v>
      </c>
      <c r="F42" s="75"/>
      <c r="G42" s="12"/>
      <c r="H42" s="61"/>
      <c r="I42" s="12"/>
      <c r="J42" s="61"/>
      <c r="K42" s="12"/>
      <c r="L42" s="61"/>
      <c r="M42" s="12"/>
      <c r="N42" s="61"/>
      <c r="O42" s="8"/>
      <c r="P42" s="26"/>
      <c r="Q42" s="29"/>
      <c r="R42" s="26"/>
      <c r="S42" s="26"/>
      <c r="T42" s="26"/>
      <c r="U42" s="26"/>
      <c r="V42" s="26"/>
      <c r="W42" s="26"/>
    </row>
    <row r="43" spans="1:23" ht="31.5">
      <c r="A43" s="9"/>
      <c r="B43" s="16" t="s">
        <v>26</v>
      </c>
      <c r="C43" s="11" t="s">
        <v>25</v>
      </c>
      <c r="D43" s="36">
        <f>F43+H43+J43+L43+N43</f>
        <v>0</v>
      </c>
      <c r="E43" s="36">
        <f>G43+I43+K43+M43+O43</f>
        <v>0</v>
      </c>
      <c r="F43" s="75"/>
      <c r="G43" s="12"/>
      <c r="H43" s="61"/>
      <c r="I43" s="12"/>
      <c r="J43" s="61"/>
      <c r="K43" s="12"/>
      <c r="L43" s="61"/>
      <c r="M43" s="12"/>
      <c r="N43" s="61"/>
      <c r="O43" s="8"/>
      <c r="P43" s="26"/>
      <c r="Q43" s="29"/>
      <c r="R43" s="26"/>
      <c r="S43" s="26"/>
      <c r="T43" s="26"/>
      <c r="U43" s="26"/>
      <c r="V43" s="26"/>
      <c r="W43" s="26"/>
    </row>
    <row r="44" spans="1:17" ht="67.5" customHeight="1">
      <c r="A44" s="9">
        <v>4</v>
      </c>
      <c r="B44" s="14" t="s">
        <v>31</v>
      </c>
      <c r="C44" s="15"/>
      <c r="D44" s="37">
        <f aca="true" t="shared" si="17" ref="D44:O44">D45+D46</f>
        <v>0</v>
      </c>
      <c r="E44" s="37">
        <f t="shared" si="17"/>
        <v>0</v>
      </c>
      <c r="F44" s="78">
        <f t="shared" si="17"/>
        <v>0</v>
      </c>
      <c r="G44" s="37">
        <f t="shared" si="17"/>
        <v>0</v>
      </c>
      <c r="H44" s="78">
        <f t="shared" si="17"/>
        <v>0</v>
      </c>
      <c r="I44" s="37">
        <f t="shared" si="17"/>
        <v>0</v>
      </c>
      <c r="J44" s="78">
        <f t="shared" si="17"/>
        <v>0</v>
      </c>
      <c r="K44" s="37">
        <f t="shared" si="17"/>
        <v>0</v>
      </c>
      <c r="L44" s="78">
        <f t="shared" si="17"/>
        <v>0</v>
      </c>
      <c r="M44" s="37">
        <f t="shared" si="17"/>
        <v>0</v>
      </c>
      <c r="N44" s="78">
        <f t="shared" si="17"/>
        <v>0</v>
      </c>
      <c r="O44" s="37">
        <f t="shared" si="17"/>
        <v>0</v>
      </c>
      <c r="P44" s="30"/>
      <c r="Q44" s="30"/>
    </row>
    <row r="45" spans="1:17" ht="31.5">
      <c r="A45" s="2"/>
      <c r="B45" s="13" t="s">
        <v>38</v>
      </c>
      <c r="C45" s="11" t="s">
        <v>25</v>
      </c>
      <c r="D45" s="36">
        <f>F45+H45+J45+L45+N45</f>
        <v>0</v>
      </c>
      <c r="E45" s="36">
        <f>G45+I45+K45+M45+O45</f>
        <v>0</v>
      </c>
      <c r="F45" s="75"/>
      <c r="G45" s="12"/>
      <c r="H45" s="61"/>
      <c r="I45" s="12"/>
      <c r="J45" s="61"/>
      <c r="K45" s="12"/>
      <c r="L45" s="61"/>
      <c r="M45" s="12"/>
      <c r="N45" s="61"/>
      <c r="O45" s="12"/>
      <c r="Q45" s="29"/>
    </row>
    <row r="46" spans="1:17" ht="31.5" customHeight="1">
      <c r="A46" s="18"/>
      <c r="B46" s="19" t="s">
        <v>26</v>
      </c>
      <c r="C46" s="20" t="s">
        <v>25</v>
      </c>
      <c r="D46" s="39">
        <f>F46+H46+J46+L46+N46</f>
        <v>0</v>
      </c>
      <c r="E46" s="39">
        <f>G46+I46+K46+M46+O46</f>
        <v>0</v>
      </c>
      <c r="F46" s="80"/>
      <c r="G46" s="21"/>
      <c r="H46" s="84"/>
      <c r="I46" s="21"/>
      <c r="J46" s="84"/>
      <c r="K46" s="21"/>
      <c r="L46" s="84"/>
      <c r="M46" s="21"/>
      <c r="N46" s="84"/>
      <c r="O46" s="21"/>
      <c r="Q46" s="29"/>
    </row>
    <row r="50" spans="1:15" ht="12.75">
      <c r="A50" s="62"/>
      <c r="B50" s="62"/>
      <c r="C50" s="62"/>
      <c r="D50" s="62"/>
      <c r="E50" s="62"/>
      <c r="F50" s="62"/>
      <c r="G50" s="62"/>
      <c r="H50" s="62"/>
      <c r="I50" s="62"/>
      <c r="J50" s="62"/>
      <c r="K50" s="62"/>
      <c r="L50" s="62"/>
      <c r="M50" s="62"/>
      <c r="N50" s="62"/>
      <c r="O50" s="62"/>
    </row>
  </sheetData>
  <sheetProtection/>
  <mergeCells count="12">
    <mergeCell ref="B7:B8"/>
    <mergeCell ref="C7:C8"/>
    <mergeCell ref="D7:E7"/>
    <mergeCell ref="F7:G7"/>
    <mergeCell ref="A1:O1"/>
    <mergeCell ref="H7:I7"/>
    <mergeCell ref="J7:K7"/>
    <mergeCell ref="L7:M7"/>
    <mergeCell ref="N7:O7"/>
    <mergeCell ref="A3:O3"/>
    <mergeCell ref="A4:O4"/>
    <mergeCell ref="A7:A8"/>
  </mergeCells>
  <printOptions horizontalCentered="1"/>
  <pageMargins left="0.5" right="0.25" top="0.5" bottom="0.75" header="0.5" footer="0.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KHTC</dc:creator>
  <cp:keywords/>
  <dc:description/>
  <cp:lastModifiedBy>trang</cp:lastModifiedBy>
  <cp:lastPrinted>2022-07-07T02:50:40Z</cp:lastPrinted>
  <dcterms:created xsi:type="dcterms:W3CDTF">2022-02-11T04:24:59Z</dcterms:created>
  <dcterms:modified xsi:type="dcterms:W3CDTF">2022-07-07T02:58:47Z</dcterms:modified>
  <cp:category/>
  <cp:version/>
  <cp:contentType/>
  <cp:contentStatus/>
</cp:coreProperties>
</file>